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75" sheetId="1" r:id="rId1"/>
  </sheets>
  <definedNames>
    <definedName name="Z_0C4D747C_BD89_4D89_AEC9_151B1C2288F2_.wvu.PrintTitles" localSheetId="0" hidden="1">'75'!$20:$21</definedName>
    <definedName name="Z_57C8240F_D945_4B1D_9571_362D20C5EC2A_.wvu.Cols" localSheetId="0" hidden="1">'75'!$H:$H</definedName>
    <definedName name="Z_57C8240F_D945_4B1D_9571_362D20C5EC2A_.wvu.PrintTitles" localSheetId="0" hidden="1">'75'!$20:$21</definedName>
    <definedName name="Z_57C8240F_D945_4B1D_9571_362D20C5EC2A_.wvu.Rows" localSheetId="0" hidden="1">'75'!$29:$30,'75'!$38:$41,'75'!$47:$49,'75'!$55:$56,'75'!$58:$58,'75'!$60:$61,'75'!$63:$66,'75'!$76:$76,'75'!$79:$81</definedName>
    <definedName name="Z_82F87419_F394_4BFD_8BAE_6F8EC563706B_.wvu.Cols" localSheetId="0" hidden="1">'75'!$H:$H</definedName>
    <definedName name="Z_82F87419_F394_4BFD_8BAE_6F8EC563706B_.wvu.PrintTitles" localSheetId="0" hidden="1">'75'!$20:$21</definedName>
    <definedName name="Z_82F87419_F394_4BFD_8BAE_6F8EC563706B_.wvu.Rows" localSheetId="0" hidden="1">'75'!$29:$30,'75'!$33:$34,'75'!$38:$41,'75'!$47:$49,'75'!$55:$56,'75'!$58:$58,'75'!$60:$61,'75'!$76:$76,'75'!$79:$81</definedName>
    <definedName name="Z_919AF33F_DD2F_4270_A390_46252B9FF2EC_.wvu.Cols" localSheetId="0" hidden="1">'75'!$H:$H</definedName>
    <definedName name="Z_919AF33F_DD2F_4270_A390_46252B9FF2EC_.wvu.PrintTitles" localSheetId="0" hidden="1">'75'!$20:$21</definedName>
    <definedName name="Z_919AF33F_DD2F_4270_A390_46252B9FF2EC_.wvu.Rows" localSheetId="0" hidden="1">'75'!$29:$30,'75'!$33:$34,'75'!$38:$41,'75'!$47:$49,'75'!$55:$56,'75'!$58:$58,'75'!$60:$61,'75'!$63:$65,'75'!$76:$76,'75'!$79:$81</definedName>
    <definedName name="Z_E2C1D46E_991D_41DF_94A7_6610BFA0877B_.wvu.PrintTitles" localSheetId="0" hidden="1">'75'!$20:$21</definedName>
    <definedName name="_xlnm.Print_Titles" localSheetId="0">'75'!$20:$21</definedName>
    <definedName name="_xlnm.Print_Area" localSheetId="0">'75'!$A$1:$J$86</definedName>
  </definedNames>
  <calcPr calcId="145621"/>
</workbook>
</file>

<file path=xl/calcChain.xml><?xml version="1.0" encoding="utf-8"?>
<calcChain xmlns="http://schemas.openxmlformats.org/spreadsheetml/2006/main">
  <c r="I81" i="1" l="1"/>
  <c r="I80" i="1"/>
  <c r="I79" i="1"/>
  <c r="I78" i="1"/>
  <c r="I77" i="1"/>
  <c r="I76" i="1"/>
  <c r="I75" i="1"/>
  <c r="I74" i="1"/>
  <c r="I72" i="1"/>
  <c r="I71" i="1"/>
  <c r="I70" i="1"/>
  <c r="I69" i="1"/>
  <c r="I68" i="1" s="1"/>
  <c r="H68" i="1"/>
  <c r="G68" i="1"/>
  <c r="F68" i="1"/>
  <c r="E68" i="1"/>
  <c r="D68" i="1"/>
  <c r="C68" i="1"/>
  <c r="I67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 s="1"/>
  <c r="H51" i="1"/>
  <c r="G51" i="1"/>
  <c r="F51" i="1"/>
  <c r="E51" i="1"/>
  <c r="D51" i="1"/>
  <c r="C51" i="1"/>
  <c r="I50" i="1"/>
  <c r="I46" i="1"/>
  <c r="I45" i="1"/>
  <c r="I44" i="1"/>
  <c r="I43" i="1"/>
  <c r="I42" i="1" s="1"/>
  <c r="H42" i="1"/>
  <c r="G42" i="1"/>
  <c r="F42" i="1"/>
  <c r="E42" i="1"/>
  <c r="D42" i="1"/>
  <c r="C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3" i="1" s="1"/>
  <c r="I82" i="1" s="1"/>
  <c r="I24" i="1"/>
  <c r="H23" i="1"/>
  <c r="H82" i="1" s="1"/>
  <c r="G23" i="1"/>
  <c r="G82" i="1" s="1"/>
  <c r="F23" i="1"/>
  <c r="F82" i="1" s="1"/>
  <c r="E23" i="1"/>
  <c r="E82" i="1" s="1"/>
  <c r="D23" i="1"/>
  <c r="D82" i="1" s="1"/>
  <c r="C23" i="1"/>
  <c r="C82" i="1" s="1"/>
</calcChain>
</file>

<file path=xl/sharedStrings.xml><?xml version="1.0" encoding="utf-8"?>
<sst xmlns="http://schemas.openxmlformats.org/spreadsheetml/2006/main" count="94" uniqueCount="93">
  <si>
    <t>Уницифицированная форма № Т-3</t>
  </si>
  <si>
    <t>Утвреждена Постановлением Госкомстата России</t>
  </si>
  <si>
    <t>от 05.01.2004 № 1</t>
  </si>
  <si>
    <t>Код</t>
  </si>
  <si>
    <t>Форма по ОКУД</t>
  </si>
  <si>
    <t>по ОКПО</t>
  </si>
  <si>
    <t>Муниципальное бюджетное образовательное учреждение "Гимназия  № 75" Московского района г.Казани</t>
  </si>
  <si>
    <t>(наименование учреждения)</t>
  </si>
  <si>
    <t>Номер документа</t>
  </si>
  <si>
    <t>Дата составления</t>
  </si>
  <si>
    <t>ШТАТНОЕ РАСПИСАНИЕ</t>
  </si>
  <si>
    <t>01.09.2025г.</t>
  </si>
  <si>
    <t xml:space="preserve">                                          УТВЕРЖДАЮ</t>
  </si>
  <si>
    <t xml:space="preserve">Директор Муниципального бюджетного </t>
  </si>
  <si>
    <t xml:space="preserve">на период с "01"сентября 2025г. до "31" августа 2026г. </t>
  </si>
  <si>
    <t>общеобразовательного учреждения</t>
  </si>
  <si>
    <t>"Гимназия № 75" Московского района г.Казани</t>
  </si>
  <si>
    <t>____________________________Л.П.Помыкалова</t>
  </si>
  <si>
    <t>Штат в количестве _______89,10______шт.ед.</t>
  </si>
  <si>
    <t>Стурктурное подразделение</t>
  </si>
  <si>
    <t>Должность (специальность, профессия)</t>
  </si>
  <si>
    <t>Количество штатных единиц (педставок)</t>
  </si>
  <si>
    <t>Тарифная ставка (оклад) руб.</t>
  </si>
  <si>
    <t>ФОТ по ставкам (окладам) руб.</t>
  </si>
  <si>
    <t>Надбавки руб.</t>
  </si>
  <si>
    <t xml:space="preserve">Иные выплаты </t>
  </si>
  <si>
    <t>Всего в месяц руб. ((гр.5+гр.6+гр.7+гр.8+гр.9)</t>
  </si>
  <si>
    <t>Примечание</t>
  </si>
  <si>
    <t>наименование</t>
  </si>
  <si>
    <t>Выплаты стимулирующего характера</t>
  </si>
  <si>
    <t xml:space="preserve">Выплаты компенсационного характера </t>
  </si>
  <si>
    <t>Педагогический персонал</t>
  </si>
  <si>
    <t>Учитель (преподаватель)</t>
  </si>
  <si>
    <t>х</t>
  </si>
  <si>
    <t>Воспитатель групп продленного дня</t>
  </si>
  <si>
    <t>Педагог дополнительного образования</t>
  </si>
  <si>
    <t>Педагог-организатор</t>
  </si>
  <si>
    <t>Педагог-психолог</t>
  </si>
  <si>
    <t xml:space="preserve">Учитель-логопед </t>
  </si>
  <si>
    <t xml:space="preserve">Учитель-дефектолог </t>
  </si>
  <si>
    <t>Педагог-психолог ОВЗ</t>
  </si>
  <si>
    <t xml:space="preserve">Учитель-логопед ОВЗ </t>
  </si>
  <si>
    <t>Учитель-дефектолог ОВЗ</t>
  </si>
  <si>
    <t>Тьютор</t>
  </si>
  <si>
    <t>Преподаватель-организатор основ безопасности и защиты Родины</t>
  </si>
  <si>
    <t>Советник директора по воспитанию и взаимодействию с детскими общественными объединениями</t>
  </si>
  <si>
    <t>Социальный педагог</t>
  </si>
  <si>
    <t>Педагог-психолог  ресурсного класса</t>
  </si>
  <si>
    <t>Педагог-организатор ресурсного класса</t>
  </si>
  <si>
    <t>Педагог-библиотекарь</t>
  </si>
  <si>
    <t>Инструктор по физической культуре</t>
  </si>
  <si>
    <t>Административный персонал</t>
  </si>
  <si>
    <t>Директор</t>
  </si>
  <si>
    <t>Заместитель директора по учебной работе</t>
  </si>
  <si>
    <t>Заместитель директора по воспитательной работе</t>
  </si>
  <si>
    <t>Заместитель директора по учебной работе по вопросам национального образования</t>
  </si>
  <si>
    <t>Заместитель директора по методической работе</t>
  </si>
  <si>
    <t>Заместитель директора по информатизации</t>
  </si>
  <si>
    <t>Главный инженер</t>
  </si>
  <si>
    <t>Заместитель директора по хозяйственной деятельности</t>
  </si>
  <si>
    <t>Учебно-вспомогательный персонал</t>
  </si>
  <si>
    <t>Заведующий хозяйством</t>
  </si>
  <si>
    <t>Заведующий библиотекой</t>
  </si>
  <si>
    <t>Библиотекарь</t>
  </si>
  <si>
    <t>Младший воспитатель</t>
  </si>
  <si>
    <t>Руководитель музея</t>
  </si>
  <si>
    <t>Секретарь-машинистка</t>
  </si>
  <si>
    <t>Делопроизводитель</t>
  </si>
  <si>
    <t>Лаборант</t>
  </si>
  <si>
    <t>Лаборант бассейна</t>
  </si>
  <si>
    <t>Мединицская сестра ( в т.ч. бассейна)</t>
  </si>
  <si>
    <t>Специалист по обслуживанию ЭВТ (техник, инженер, оператор)</t>
  </si>
  <si>
    <t>Системный администратор</t>
  </si>
  <si>
    <t>Инженер по обслуживанию систем и оборудования актовых залов</t>
  </si>
  <si>
    <t>Инженер мультимедийного и лингафонного оборудования</t>
  </si>
  <si>
    <t>Инженер по обслуживанию систем и оборудования многофункционального зала, центра инженерного зала, центра инженерии и студии ауди/видеозаписи</t>
  </si>
  <si>
    <t>Специалист по охране труда</t>
  </si>
  <si>
    <t>Обслуживающий персонал</t>
  </si>
  <si>
    <t xml:space="preserve">Заведующий столовой </t>
  </si>
  <si>
    <t>Повар</t>
  </si>
  <si>
    <t>23840;23660</t>
  </si>
  <si>
    <t>Подсобный рабочий</t>
  </si>
  <si>
    <t xml:space="preserve">Рабочий  по обслуживанию и текущему ремонту зданий, сооружений и оборудования (слесарь, сантехник, плотник, электрик и тд.) </t>
  </si>
  <si>
    <t>23660;23320</t>
  </si>
  <si>
    <t>Уборщик помещений бассейна</t>
  </si>
  <si>
    <t>Гардеробщик</t>
  </si>
  <si>
    <t xml:space="preserve">Уборщик служебных помещений </t>
  </si>
  <si>
    <t>Дворник</t>
  </si>
  <si>
    <t>Сторож</t>
  </si>
  <si>
    <t>Вахтер</t>
  </si>
  <si>
    <t>Садовник</t>
  </si>
  <si>
    <t>Водитель (при наличии автотранспорта)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</si>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</sst>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2" xfId="0" applyFont="1" applyBorder="1"/>
    <xf numFmtId="0" fontId="4" fillId="0" borderId="1" xfId="0" applyFont="1" applyBorder="1"/>
    <xf numFmtId="0" fontId="4" fillId="0" borderId="0" xfId="0" applyFont="1"/>
    <xf numFmtId="0" fontId="0" fillId="0" borderId="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7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6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4" fontId="7" fillId="0" borderId="0" xfId="0" applyNumberFormat="1" applyFont="1" applyBorder="1"/>
    <xf numFmtId="0" fontId="0" fillId="0" borderId="0" xfId="0" applyBorder="1"/>
    <xf numFmtId="0" fontId="8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/>
    <xf numFmtId="0" fontId="6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view="pageBreakPreview" topLeftCell="A4" zoomScale="60" zoomScaleNormal="100" workbookViewId="0">
      <selection activeCell="Q35" sqref="Q35"/>
    </sheetView>
  </sheetViews>
  <sheetFormatPr defaultRowHeight="12.75" x14ac:dyDescent="0.2"/>
  <cols>
    <col min="1" max="1" width="11" customWidth="1"/>
    <col min="2" max="2" width="36.28515625" customWidth="1"/>
    <col min="3" max="3" width="11.5703125" customWidth="1"/>
    <col min="4" max="4" width="14.85546875" customWidth="1"/>
    <col min="5" max="5" width="13" customWidth="1"/>
    <col min="6" max="6" width="13.5703125" customWidth="1"/>
    <col min="7" max="7" width="15" customWidth="1"/>
    <col min="8" max="8" width="9.42578125" hidden="1" customWidth="1"/>
    <col min="9" max="9" width="12.42578125" customWidth="1"/>
    <col min="10" max="10" width="16.140625" customWidth="1"/>
  </cols>
  <sheetData>
    <row r="1" spans="1:10" s="1" customFormat="1" x14ac:dyDescent="0.2">
      <c r="F1" s="2"/>
      <c r="G1" s="63" t="s">
        <v>0</v>
      </c>
      <c r="H1" s="63"/>
      <c r="I1" s="64"/>
      <c r="J1" s="64"/>
    </row>
    <row r="2" spans="1:10" s="1" customFormat="1" x14ac:dyDescent="0.2">
      <c r="F2" s="2"/>
      <c r="G2" s="63" t="s">
        <v>1</v>
      </c>
      <c r="H2" s="63"/>
      <c r="I2" s="64"/>
      <c r="J2" s="64"/>
    </row>
    <row r="3" spans="1:10" s="1" customFormat="1" x14ac:dyDescent="0.2">
      <c r="F3" s="2"/>
      <c r="G3" s="63" t="s">
        <v>2</v>
      </c>
      <c r="H3" s="63"/>
      <c r="I3" s="64"/>
      <c r="J3" s="64"/>
    </row>
    <row r="4" spans="1:10" s="1" customFormat="1" x14ac:dyDescent="0.2">
      <c r="J4" s="3" t="s">
        <v>3</v>
      </c>
    </row>
    <row r="5" spans="1:10" s="1" customFormat="1" x14ac:dyDescent="0.2">
      <c r="G5" s="4"/>
      <c r="H5" s="4"/>
      <c r="I5" s="5" t="s">
        <v>4</v>
      </c>
      <c r="J5" s="3">
        <v>301017</v>
      </c>
    </row>
    <row r="6" spans="1:10" s="1" customFormat="1" x14ac:dyDescent="0.2">
      <c r="G6" s="4"/>
      <c r="H6" s="4"/>
      <c r="I6" s="6" t="s">
        <v>5</v>
      </c>
      <c r="J6" s="3"/>
    </row>
    <row r="7" spans="1:10" s="9" customFormat="1" ht="15.75" x14ac:dyDescent="0.25">
      <c r="A7" s="7"/>
      <c r="B7" s="65" t="s">
        <v>6</v>
      </c>
      <c r="C7" s="65"/>
      <c r="D7" s="65"/>
      <c r="E7" s="65"/>
      <c r="F7" s="65"/>
      <c r="G7" s="65"/>
      <c r="H7" s="65"/>
      <c r="I7" s="66"/>
      <c r="J7" s="8"/>
    </row>
    <row r="8" spans="1:10" x14ac:dyDescent="0.2">
      <c r="A8" s="67" t="s">
        <v>7</v>
      </c>
      <c r="B8" s="67"/>
      <c r="C8" s="67"/>
      <c r="D8" s="67"/>
      <c r="E8" s="67"/>
      <c r="F8" s="67"/>
      <c r="G8" s="67"/>
      <c r="H8" s="67"/>
      <c r="I8" s="67"/>
      <c r="J8" s="67"/>
    </row>
    <row r="10" spans="1:10" x14ac:dyDescent="0.2">
      <c r="C10" s="68" t="s">
        <v>8</v>
      </c>
      <c r="D10" s="69"/>
      <c r="E10" s="68" t="s">
        <v>9</v>
      </c>
      <c r="F10" s="69"/>
      <c r="G10" s="10"/>
      <c r="H10" s="10"/>
    </row>
    <row r="11" spans="1:10" s="1" customFormat="1" ht="15.75" x14ac:dyDescent="0.25">
      <c r="A11" s="57" t="s">
        <v>10</v>
      </c>
      <c r="B11" s="57"/>
      <c r="C11" s="11"/>
      <c r="D11" s="12"/>
      <c r="E11" s="58" t="s">
        <v>11</v>
      </c>
      <c r="F11" s="59"/>
      <c r="G11" s="1" t="s">
        <v>12</v>
      </c>
    </row>
    <row r="12" spans="1:10" s="1" customFormat="1" ht="15.75" x14ac:dyDescent="0.25">
      <c r="A12" s="13"/>
      <c r="B12" s="13"/>
      <c r="C12" s="14"/>
      <c r="D12" s="15"/>
      <c r="E12" s="15"/>
      <c r="F12" s="15"/>
      <c r="G12" s="1" t="s">
        <v>13</v>
      </c>
      <c r="I12" s="16"/>
    </row>
    <row r="13" spans="1:10" s="1" customFormat="1" x14ac:dyDescent="0.2">
      <c r="A13" s="1" t="s">
        <v>14</v>
      </c>
      <c r="G13" s="1" t="s">
        <v>15</v>
      </c>
      <c r="I13" s="16"/>
    </row>
    <row r="14" spans="1:10" s="1" customFormat="1" x14ac:dyDescent="0.2">
      <c r="G14" s="1" t="s">
        <v>16</v>
      </c>
      <c r="I14" s="16"/>
    </row>
    <row r="15" spans="1:10" s="1" customFormat="1" x14ac:dyDescent="0.2">
      <c r="G15" s="1" t="s">
        <v>17</v>
      </c>
      <c r="I15" s="16"/>
    </row>
    <row r="16" spans="1:10" s="1" customFormat="1" x14ac:dyDescent="0.2">
      <c r="I16" s="16"/>
      <c r="J16" s="16"/>
    </row>
    <row r="17" spans="1:10" s="1" customFormat="1" x14ac:dyDescent="0.2">
      <c r="I17" s="16"/>
      <c r="J17" s="16"/>
    </row>
    <row r="18" spans="1:10" s="1" customFormat="1" x14ac:dyDescent="0.2">
      <c r="G18" s="1" t="s">
        <v>18</v>
      </c>
    </row>
    <row r="20" spans="1:10" ht="48" customHeight="1" x14ac:dyDescent="0.2">
      <c r="A20" s="17" t="s">
        <v>19</v>
      </c>
      <c r="B20" s="60" t="s">
        <v>20</v>
      </c>
      <c r="C20" s="60" t="s">
        <v>21</v>
      </c>
      <c r="D20" s="60" t="s">
        <v>22</v>
      </c>
      <c r="E20" s="51" t="s">
        <v>23</v>
      </c>
      <c r="F20" s="62" t="s">
        <v>24</v>
      </c>
      <c r="G20" s="62"/>
      <c r="H20" s="51" t="s">
        <v>25</v>
      </c>
      <c r="I20" s="51" t="s">
        <v>26</v>
      </c>
      <c r="J20" s="51" t="s">
        <v>27</v>
      </c>
    </row>
    <row r="21" spans="1:10" ht="85.5" customHeight="1" x14ac:dyDescent="0.2">
      <c r="A21" s="17" t="s">
        <v>28</v>
      </c>
      <c r="B21" s="61"/>
      <c r="C21" s="60"/>
      <c r="D21" s="60"/>
      <c r="E21" s="52"/>
      <c r="F21" s="17" t="s">
        <v>29</v>
      </c>
      <c r="G21" s="17" t="s">
        <v>30</v>
      </c>
      <c r="H21" s="52"/>
      <c r="I21" s="53"/>
      <c r="J21" s="53"/>
    </row>
    <row r="22" spans="1:10" x14ac:dyDescent="0.2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3">
        <v>7</v>
      </c>
      <c r="G22" s="3">
        <v>8</v>
      </c>
      <c r="H22" s="3">
        <v>9</v>
      </c>
      <c r="I22" s="3">
        <v>10</v>
      </c>
      <c r="J22" s="3">
        <v>11</v>
      </c>
    </row>
    <row r="23" spans="1:10" ht="15.75" customHeight="1" x14ac:dyDescent="0.2">
      <c r="A23" s="49" t="s">
        <v>31</v>
      </c>
      <c r="B23" s="50"/>
      <c r="C23" s="18">
        <f>SUM(C24:C37)</f>
        <v>21.25</v>
      </c>
      <c r="D23" s="19">
        <f>SUM(D24:D37)</f>
        <v>299628</v>
      </c>
      <c r="E23" s="18">
        <f>SUM(E24:E37)</f>
        <v>2194391.65</v>
      </c>
      <c r="F23" s="18">
        <f>SUM(F24:F37)</f>
        <v>829547.3600000001</v>
      </c>
      <c r="G23" s="18">
        <f>SUM(G24:G41)</f>
        <v>446432.47000000003</v>
      </c>
      <c r="H23" s="18">
        <f>SUM(H24:H36)</f>
        <v>0</v>
      </c>
      <c r="I23" s="18">
        <f>SUM(I24:I37)</f>
        <v>3470371.4799999995</v>
      </c>
      <c r="J23" s="3"/>
    </row>
    <row r="24" spans="1:10" ht="14.25" customHeight="1" x14ac:dyDescent="0.2">
      <c r="A24" s="17"/>
      <c r="B24" s="20" t="s">
        <v>32</v>
      </c>
      <c r="C24" s="21" t="s">
        <v>33</v>
      </c>
      <c r="D24" s="22">
        <v>25250</v>
      </c>
      <c r="E24" s="23">
        <v>1661256.42</v>
      </c>
      <c r="F24" s="23">
        <v>662613.01</v>
      </c>
      <c r="G24" s="23">
        <v>406397.71</v>
      </c>
      <c r="H24" s="23"/>
      <c r="I24" s="24">
        <f>E24+F24+G24+H24</f>
        <v>2730267.1399999997</v>
      </c>
      <c r="J24" s="25"/>
    </row>
    <row r="25" spans="1:10" x14ac:dyDescent="0.2">
      <c r="A25" s="17"/>
      <c r="B25" s="25" t="s">
        <v>34</v>
      </c>
      <c r="C25" s="21">
        <v>7</v>
      </c>
      <c r="D25" s="26">
        <v>25140</v>
      </c>
      <c r="E25" s="23">
        <v>176425.93</v>
      </c>
      <c r="F25" s="23">
        <v>47275.18</v>
      </c>
      <c r="G25" s="23">
        <v>8264.25</v>
      </c>
      <c r="H25" s="23"/>
      <c r="I25" s="24">
        <f t="shared" ref="I25:I41" si="0">E25+F25+G25+H25</f>
        <v>231965.36</v>
      </c>
      <c r="J25" s="27"/>
    </row>
    <row r="26" spans="1:10" x14ac:dyDescent="0.2">
      <c r="A26" s="17"/>
      <c r="B26" s="25" t="s">
        <v>35</v>
      </c>
      <c r="C26" s="21">
        <v>5.5</v>
      </c>
      <c r="D26" s="26">
        <v>25000</v>
      </c>
      <c r="E26" s="23">
        <v>137896.59</v>
      </c>
      <c r="F26" s="23">
        <v>47051.7</v>
      </c>
      <c r="G26" s="23">
        <v>7024</v>
      </c>
      <c r="H26" s="23"/>
      <c r="I26" s="24">
        <f t="shared" si="0"/>
        <v>191972.28999999998</v>
      </c>
      <c r="J26" s="27"/>
    </row>
    <row r="27" spans="1:10" x14ac:dyDescent="0.2">
      <c r="A27" s="17"/>
      <c r="B27" s="25" t="s">
        <v>36</v>
      </c>
      <c r="C27" s="21">
        <v>2</v>
      </c>
      <c r="D27" s="26">
        <v>25000</v>
      </c>
      <c r="E27" s="23">
        <v>50181.59</v>
      </c>
      <c r="F27" s="23">
        <v>12334.5</v>
      </c>
      <c r="G27" s="23">
        <v>6021.44</v>
      </c>
      <c r="H27" s="23"/>
      <c r="I27" s="24">
        <f t="shared" si="0"/>
        <v>68537.53</v>
      </c>
      <c r="J27" s="27"/>
    </row>
    <row r="28" spans="1:10" x14ac:dyDescent="0.2">
      <c r="A28" s="17"/>
      <c r="B28" s="25" t="s">
        <v>37</v>
      </c>
      <c r="C28" s="21">
        <v>2.5</v>
      </c>
      <c r="D28" s="26">
        <v>25140</v>
      </c>
      <c r="E28" s="23">
        <v>63046.400000000001</v>
      </c>
      <c r="F28" s="23">
        <v>10054.129999999999</v>
      </c>
      <c r="G28" s="23">
        <v>11348.35</v>
      </c>
      <c r="H28" s="23"/>
      <c r="I28" s="24">
        <f t="shared" si="0"/>
        <v>84448.88</v>
      </c>
      <c r="J28" s="27"/>
    </row>
    <row r="29" spans="1:10" hidden="1" x14ac:dyDescent="0.2">
      <c r="A29" s="17"/>
      <c r="B29" s="25" t="s">
        <v>38</v>
      </c>
      <c r="C29" s="21"/>
      <c r="D29" s="26"/>
      <c r="E29" s="23"/>
      <c r="F29" s="23"/>
      <c r="G29" s="23"/>
      <c r="H29" s="23"/>
      <c r="I29" s="24">
        <f t="shared" si="0"/>
        <v>0</v>
      </c>
      <c r="J29" s="27"/>
    </row>
    <row r="30" spans="1:10" hidden="1" x14ac:dyDescent="0.2">
      <c r="A30" s="17"/>
      <c r="B30" s="25" t="s">
        <v>39</v>
      </c>
      <c r="C30" s="21"/>
      <c r="D30" s="26"/>
      <c r="E30" s="23"/>
      <c r="F30" s="23"/>
      <c r="G30" s="23"/>
      <c r="H30" s="23"/>
      <c r="I30" s="24">
        <f t="shared" si="0"/>
        <v>0</v>
      </c>
      <c r="J30" s="27"/>
    </row>
    <row r="31" spans="1:10" x14ac:dyDescent="0.2">
      <c r="A31" s="17"/>
      <c r="B31" s="25" t="s">
        <v>40</v>
      </c>
      <c r="C31" s="21">
        <v>0.25</v>
      </c>
      <c r="D31" s="26">
        <v>25140</v>
      </c>
      <c r="E31" s="23">
        <v>6310</v>
      </c>
      <c r="F31" s="23">
        <v>2290.48</v>
      </c>
      <c r="G31" s="23">
        <v>1135.8</v>
      </c>
      <c r="H31" s="23"/>
      <c r="I31" s="24">
        <f t="shared" si="0"/>
        <v>9736.2799999999988</v>
      </c>
      <c r="J31" s="27"/>
    </row>
    <row r="32" spans="1:10" x14ac:dyDescent="0.2">
      <c r="A32" s="17"/>
      <c r="B32" s="25" t="s">
        <v>41</v>
      </c>
      <c r="C32" s="21">
        <v>0.5</v>
      </c>
      <c r="D32" s="26">
        <v>25250</v>
      </c>
      <c r="E32" s="23">
        <v>12654.22</v>
      </c>
      <c r="F32" s="23">
        <v>379.63</v>
      </c>
      <c r="G32" s="23">
        <v>696.08</v>
      </c>
      <c r="H32" s="23"/>
      <c r="I32" s="24">
        <f t="shared" si="0"/>
        <v>13729.929999999998</v>
      </c>
      <c r="J32" s="27"/>
    </row>
    <row r="33" spans="1:10" x14ac:dyDescent="0.2">
      <c r="A33" s="17"/>
      <c r="B33" s="25" t="s">
        <v>42</v>
      </c>
      <c r="C33" s="21">
        <v>0.1</v>
      </c>
      <c r="D33" s="26">
        <v>25250</v>
      </c>
      <c r="E33" s="23">
        <v>2530.84</v>
      </c>
      <c r="F33" s="23">
        <v>75.930000000000007</v>
      </c>
      <c r="G33" s="23">
        <v>139.19999999999999</v>
      </c>
      <c r="H33" s="23"/>
      <c r="I33" s="24">
        <f t="shared" si="0"/>
        <v>2745.97</v>
      </c>
      <c r="J33" s="27"/>
    </row>
    <row r="34" spans="1:10" x14ac:dyDescent="0.2">
      <c r="A34" s="17"/>
      <c r="B34" s="25" t="s">
        <v>43</v>
      </c>
      <c r="C34" s="21">
        <v>0.65</v>
      </c>
      <c r="D34" s="26">
        <v>25250</v>
      </c>
      <c r="E34" s="23">
        <v>16477.5</v>
      </c>
      <c r="F34" s="23">
        <v>6496.62</v>
      </c>
      <c r="G34" s="23">
        <v>0</v>
      </c>
      <c r="H34" s="23"/>
      <c r="I34" s="24">
        <f t="shared" si="0"/>
        <v>22974.12</v>
      </c>
      <c r="J34" s="27"/>
    </row>
    <row r="35" spans="1:10" ht="25.5" x14ac:dyDescent="0.2">
      <c r="A35" s="17"/>
      <c r="B35" s="25" t="s">
        <v>44</v>
      </c>
      <c r="C35" s="21">
        <v>1</v>
      </c>
      <c r="D35" s="26">
        <v>25250</v>
      </c>
      <c r="E35" s="23">
        <v>25308.04</v>
      </c>
      <c r="F35" s="23">
        <v>9214.7800000000007</v>
      </c>
      <c r="G35" s="23">
        <v>1391.94</v>
      </c>
      <c r="H35" s="23"/>
      <c r="I35" s="24">
        <f t="shared" si="0"/>
        <v>35914.76</v>
      </c>
      <c r="J35" s="27"/>
    </row>
    <row r="36" spans="1:10" ht="38.25" x14ac:dyDescent="0.2">
      <c r="A36" s="17"/>
      <c r="B36" s="25" t="s">
        <v>45</v>
      </c>
      <c r="C36" s="21">
        <v>0.75</v>
      </c>
      <c r="D36" s="26">
        <v>22958</v>
      </c>
      <c r="E36" s="23">
        <v>17218.5</v>
      </c>
      <c r="F36" s="23">
        <v>17218.5</v>
      </c>
      <c r="G36" s="23">
        <v>0</v>
      </c>
      <c r="H36" s="23"/>
      <c r="I36" s="24">
        <f t="shared" si="0"/>
        <v>34437</v>
      </c>
      <c r="J36" s="27"/>
    </row>
    <row r="37" spans="1:10" x14ac:dyDescent="0.2">
      <c r="A37" s="17"/>
      <c r="B37" s="28" t="s">
        <v>46</v>
      </c>
      <c r="C37" s="21">
        <v>1</v>
      </c>
      <c r="D37" s="26">
        <v>25000</v>
      </c>
      <c r="E37" s="23">
        <v>25085.62</v>
      </c>
      <c r="F37" s="23">
        <v>14542.9</v>
      </c>
      <c r="G37" s="23">
        <v>4013.7</v>
      </c>
      <c r="H37" s="23"/>
      <c r="I37" s="24">
        <f t="shared" si="0"/>
        <v>43642.219999999994</v>
      </c>
      <c r="J37" s="27"/>
    </row>
    <row r="38" spans="1:10" hidden="1" x14ac:dyDescent="0.2">
      <c r="A38" s="17"/>
      <c r="B38" s="25" t="s">
        <v>47</v>
      </c>
      <c r="C38" s="21"/>
      <c r="D38" s="26"/>
      <c r="E38" s="23"/>
      <c r="F38" s="23"/>
      <c r="G38" s="23"/>
      <c r="H38" s="23"/>
      <c r="I38" s="24">
        <f t="shared" si="0"/>
        <v>0</v>
      </c>
      <c r="J38" s="27"/>
    </row>
    <row r="39" spans="1:10" hidden="1" x14ac:dyDescent="0.2">
      <c r="A39" s="17"/>
      <c r="B39" s="25" t="s">
        <v>48</v>
      </c>
      <c r="C39" s="21"/>
      <c r="D39" s="26"/>
      <c r="E39" s="23"/>
      <c r="F39" s="23"/>
      <c r="G39" s="23"/>
      <c r="H39" s="23"/>
      <c r="I39" s="24">
        <f t="shared" si="0"/>
        <v>0</v>
      </c>
      <c r="J39" s="27"/>
    </row>
    <row r="40" spans="1:10" hidden="1" x14ac:dyDescent="0.2">
      <c r="A40" s="17"/>
      <c r="B40" s="25" t="s">
        <v>49</v>
      </c>
      <c r="C40" s="21"/>
      <c r="D40" s="26"/>
      <c r="E40" s="23"/>
      <c r="F40" s="23"/>
      <c r="G40" s="23"/>
      <c r="H40" s="23"/>
      <c r="I40" s="24">
        <f t="shared" si="0"/>
        <v>0</v>
      </c>
      <c r="J40" s="27"/>
    </row>
    <row r="41" spans="1:10" hidden="1" x14ac:dyDescent="0.2">
      <c r="A41" s="17"/>
      <c r="B41" s="25" t="s">
        <v>50</v>
      </c>
      <c r="C41" s="21"/>
      <c r="D41" s="26"/>
      <c r="E41" s="23"/>
      <c r="F41" s="23"/>
      <c r="G41" s="23"/>
      <c r="H41" s="23"/>
      <c r="I41" s="24">
        <f t="shared" si="0"/>
        <v>0</v>
      </c>
      <c r="J41" s="27"/>
    </row>
    <row r="42" spans="1:10" ht="17.25" customHeight="1" x14ac:dyDescent="0.2">
      <c r="A42" s="54" t="s">
        <v>51</v>
      </c>
      <c r="B42" s="55"/>
      <c r="C42" s="29">
        <f t="shared" ref="C42:I42" si="1">SUM(C43:C50)</f>
        <v>8.5</v>
      </c>
      <c r="D42" s="19">
        <f t="shared" si="1"/>
        <v>226800</v>
      </c>
      <c r="E42" s="29">
        <f t="shared" si="1"/>
        <v>378000</v>
      </c>
      <c r="F42" s="29">
        <f t="shared" si="1"/>
        <v>87500</v>
      </c>
      <c r="G42" s="29">
        <f t="shared" si="1"/>
        <v>0</v>
      </c>
      <c r="H42" s="29">
        <f t="shared" si="1"/>
        <v>0</v>
      </c>
      <c r="I42" s="30">
        <f t="shared" si="1"/>
        <v>465500</v>
      </c>
      <c r="J42" s="31"/>
    </row>
    <row r="43" spans="1:10" ht="18" customHeight="1" x14ac:dyDescent="0.2">
      <c r="A43" s="32"/>
      <c r="B43" s="33" t="s">
        <v>52</v>
      </c>
      <c r="C43" s="21">
        <v>1</v>
      </c>
      <c r="D43" s="26">
        <v>54000</v>
      </c>
      <c r="E43" s="23">
        <v>54000</v>
      </c>
      <c r="F43" s="23">
        <v>14000</v>
      </c>
      <c r="G43" s="23">
        <v>0</v>
      </c>
      <c r="H43" s="23"/>
      <c r="I43" s="24">
        <f>E43+F43+G43+H43</f>
        <v>68000</v>
      </c>
      <c r="J43" s="27"/>
    </row>
    <row r="44" spans="1:10" ht="15" customHeight="1" x14ac:dyDescent="0.2">
      <c r="A44" s="32"/>
      <c r="B44" s="33" t="s">
        <v>53</v>
      </c>
      <c r="C44" s="21">
        <v>4.5</v>
      </c>
      <c r="D44" s="26">
        <v>43200</v>
      </c>
      <c r="E44" s="23">
        <v>194400</v>
      </c>
      <c r="F44" s="23">
        <v>44100</v>
      </c>
      <c r="G44" s="23">
        <v>0</v>
      </c>
      <c r="H44" s="23"/>
      <c r="I44" s="24">
        <f t="shared" ref="I44:I50" si="2">E44+F44+G44+H44</f>
        <v>238500</v>
      </c>
      <c r="J44" s="27"/>
    </row>
    <row r="45" spans="1:10" ht="25.5" x14ac:dyDescent="0.2">
      <c r="A45" s="32"/>
      <c r="B45" s="33" t="s">
        <v>54</v>
      </c>
      <c r="C45" s="21">
        <v>1</v>
      </c>
      <c r="D45" s="26">
        <v>43200</v>
      </c>
      <c r="E45" s="23">
        <v>43200</v>
      </c>
      <c r="F45" s="23">
        <v>9800</v>
      </c>
      <c r="G45" s="23">
        <v>0</v>
      </c>
      <c r="H45" s="23"/>
      <c r="I45" s="24">
        <f t="shared" si="2"/>
        <v>53000</v>
      </c>
      <c r="J45" s="27"/>
    </row>
    <row r="46" spans="1:10" ht="25.5" x14ac:dyDescent="0.2">
      <c r="A46" s="32"/>
      <c r="B46" s="33" t="s">
        <v>55</v>
      </c>
      <c r="C46" s="21">
        <v>1</v>
      </c>
      <c r="D46" s="26">
        <v>43200</v>
      </c>
      <c r="E46" s="23">
        <v>43200</v>
      </c>
      <c r="F46" s="23">
        <v>9800</v>
      </c>
      <c r="G46" s="23">
        <v>0</v>
      </c>
      <c r="H46" s="23"/>
      <c r="I46" s="24">
        <f t="shared" si="2"/>
        <v>53000</v>
      </c>
      <c r="J46" s="27"/>
    </row>
    <row r="47" spans="1:10" ht="25.5" hidden="1" x14ac:dyDescent="0.2">
      <c r="A47" s="32"/>
      <c r="B47" s="33" t="s">
        <v>56</v>
      </c>
      <c r="C47" s="21"/>
      <c r="D47" s="26"/>
      <c r="E47" s="23"/>
      <c r="F47" s="23"/>
      <c r="G47" s="23"/>
      <c r="H47" s="23"/>
      <c r="I47" s="24"/>
      <c r="J47" s="27"/>
    </row>
    <row r="48" spans="1:10" ht="17.25" hidden="1" customHeight="1" x14ac:dyDescent="0.2">
      <c r="A48" s="32"/>
      <c r="B48" s="33" t="s">
        <v>57</v>
      </c>
      <c r="C48" s="21"/>
      <c r="D48" s="26"/>
      <c r="E48" s="23"/>
      <c r="F48" s="23"/>
      <c r="G48" s="23"/>
      <c r="H48" s="23"/>
      <c r="I48" s="24"/>
      <c r="J48" s="27"/>
    </row>
    <row r="49" spans="1:10" hidden="1" x14ac:dyDescent="0.2">
      <c r="A49" s="32"/>
      <c r="B49" s="33" t="s">
        <v>58</v>
      </c>
      <c r="C49" s="21"/>
      <c r="D49" s="26"/>
      <c r="E49" s="23"/>
      <c r="F49" s="23"/>
      <c r="G49" s="23"/>
      <c r="H49" s="23"/>
      <c r="I49" s="24"/>
      <c r="J49" s="27"/>
    </row>
    <row r="50" spans="1:10" ht="25.5" x14ac:dyDescent="0.2">
      <c r="A50" s="32"/>
      <c r="B50" s="33" t="s">
        <v>59</v>
      </c>
      <c r="C50" s="21">
        <v>1</v>
      </c>
      <c r="D50" s="26">
        <v>43200</v>
      </c>
      <c r="E50" s="23">
        <v>43200</v>
      </c>
      <c r="F50" s="23">
        <v>9800</v>
      </c>
      <c r="G50" s="23">
        <v>0</v>
      </c>
      <c r="H50" s="23"/>
      <c r="I50" s="24">
        <f t="shared" si="2"/>
        <v>53000</v>
      </c>
      <c r="J50" s="27"/>
    </row>
    <row r="51" spans="1:10" ht="12.75" customHeight="1" x14ac:dyDescent="0.2">
      <c r="A51" s="54" t="s">
        <v>60</v>
      </c>
      <c r="B51" s="56"/>
      <c r="C51" s="34">
        <f t="shared" ref="C51:I51" si="3">SUM(C52:C67)</f>
        <v>10</v>
      </c>
      <c r="D51" s="35">
        <f t="shared" si="3"/>
        <v>171560</v>
      </c>
      <c r="E51" s="29">
        <f t="shared" si="3"/>
        <v>242900</v>
      </c>
      <c r="F51" s="29">
        <f t="shared" si="3"/>
        <v>17248.149999999998</v>
      </c>
      <c r="G51" s="29">
        <f t="shared" si="3"/>
        <v>2398.5</v>
      </c>
      <c r="H51" s="29">
        <f t="shared" si="3"/>
        <v>0</v>
      </c>
      <c r="I51" s="30">
        <f t="shared" si="3"/>
        <v>262546.65000000002</v>
      </c>
      <c r="J51" s="27"/>
    </row>
    <row r="52" spans="1:10" x14ac:dyDescent="0.2">
      <c r="A52" s="17"/>
      <c r="B52" s="36" t="s">
        <v>61</v>
      </c>
      <c r="C52" s="21">
        <v>1</v>
      </c>
      <c r="D52" s="26">
        <v>23840</v>
      </c>
      <c r="E52" s="23">
        <v>23840</v>
      </c>
      <c r="F52" s="23">
        <v>476.8</v>
      </c>
      <c r="G52" s="23">
        <v>0</v>
      </c>
      <c r="H52" s="23"/>
      <c r="I52" s="24">
        <f>E52+F52+G52+H52</f>
        <v>24316.799999999999</v>
      </c>
      <c r="J52" s="27"/>
    </row>
    <row r="53" spans="1:10" x14ac:dyDescent="0.2">
      <c r="A53" s="17"/>
      <c r="B53" s="36" t="s">
        <v>62</v>
      </c>
      <c r="C53" s="21">
        <v>1</v>
      </c>
      <c r="D53" s="26">
        <v>26650</v>
      </c>
      <c r="E53" s="23">
        <v>26650</v>
      </c>
      <c r="F53" s="23">
        <v>9076.5499999999993</v>
      </c>
      <c r="G53" s="23">
        <v>2398.5</v>
      </c>
      <c r="H53" s="23"/>
      <c r="I53" s="24">
        <f>E53+F53+G53+H53</f>
        <v>38125.050000000003</v>
      </c>
      <c r="J53" s="27"/>
    </row>
    <row r="54" spans="1:10" x14ac:dyDescent="0.2">
      <c r="A54" s="17"/>
      <c r="B54" s="36" t="s">
        <v>63</v>
      </c>
      <c r="C54" s="21">
        <v>1</v>
      </c>
      <c r="D54" s="26">
        <v>25450</v>
      </c>
      <c r="E54" s="23">
        <v>25450</v>
      </c>
      <c r="F54" s="23">
        <v>3649.73</v>
      </c>
      <c r="G54" s="23">
        <v>0</v>
      </c>
      <c r="H54" s="23"/>
      <c r="I54" s="24">
        <f t="shared" ref="I54:I67" si="4">E54+F54+G54+H54</f>
        <v>29099.73</v>
      </c>
      <c r="J54" s="27"/>
    </row>
    <row r="55" spans="1:10" hidden="1" x14ac:dyDescent="0.2">
      <c r="A55" s="17"/>
      <c r="B55" s="36" t="s">
        <v>64</v>
      </c>
      <c r="C55" s="21"/>
      <c r="D55" s="26"/>
      <c r="E55" s="23"/>
      <c r="F55" s="23"/>
      <c r="G55" s="23"/>
      <c r="H55" s="23"/>
      <c r="I55" s="24">
        <f t="shared" si="4"/>
        <v>0</v>
      </c>
      <c r="J55" s="27"/>
    </row>
    <row r="56" spans="1:10" hidden="1" x14ac:dyDescent="0.2">
      <c r="A56" s="17"/>
      <c r="B56" s="36" t="s">
        <v>65</v>
      </c>
      <c r="C56" s="21"/>
      <c r="D56" s="26"/>
      <c r="E56" s="23"/>
      <c r="F56" s="23"/>
      <c r="G56" s="23"/>
      <c r="H56" s="23"/>
      <c r="I56" s="24">
        <f t="shared" si="4"/>
        <v>0</v>
      </c>
      <c r="J56" s="27"/>
    </row>
    <row r="57" spans="1:10" x14ac:dyDescent="0.2">
      <c r="A57" s="17"/>
      <c r="B57" s="36" t="s">
        <v>66</v>
      </c>
      <c r="C57" s="21">
        <v>1</v>
      </c>
      <c r="D57" s="26">
        <v>23320</v>
      </c>
      <c r="E57" s="23">
        <v>23320</v>
      </c>
      <c r="F57" s="23">
        <v>1417.86</v>
      </c>
      <c r="G57" s="23">
        <v>0</v>
      </c>
      <c r="H57" s="23"/>
      <c r="I57" s="24">
        <f t="shared" si="4"/>
        <v>24737.86</v>
      </c>
      <c r="J57" s="27"/>
    </row>
    <row r="58" spans="1:10" hidden="1" x14ac:dyDescent="0.2">
      <c r="A58" s="17"/>
      <c r="B58" s="36" t="s">
        <v>67</v>
      </c>
      <c r="C58" s="21"/>
      <c r="D58" s="26"/>
      <c r="E58" s="23"/>
      <c r="F58" s="23"/>
      <c r="G58" s="23"/>
      <c r="H58" s="23"/>
      <c r="I58" s="24">
        <f t="shared" si="4"/>
        <v>0</v>
      </c>
      <c r="J58" s="27"/>
    </row>
    <row r="59" spans="1:10" x14ac:dyDescent="0.2">
      <c r="A59" s="17"/>
      <c r="B59" s="36" t="s">
        <v>68</v>
      </c>
      <c r="C59" s="21">
        <v>3</v>
      </c>
      <c r="D59" s="26">
        <v>23660</v>
      </c>
      <c r="E59" s="23">
        <v>70980</v>
      </c>
      <c r="F59" s="23">
        <v>2627.21</v>
      </c>
      <c r="G59" s="23">
        <v>0</v>
      </c>
      <c r="H59" s="23"/>
      <c r="I59" s="24">
        <f t="shared" si="4"/>
        <v>73607.210000000006</v>
      </c>
      <c r="J59" s="27"/>
    </row>
    <row r="60" spans="1:10" hidden="1" x14ac:dyDescent="0.2">
      <c r="A60" s="17"/>
      <c r="B60" s="37" t="s">
        <v>69</v>
      </c>
      <c r="C60" s="21"/>
      <c r="D60" s="26"/>
      <c r="E60" s="23"/>
      <c r="F60" s="23"/>
      <c r="G60" s="23"/>
      <c r="H60" s="23"/>
      <c r="I60" s="24">
        <f t="shared" si="4"/>
        <v>0</v>
      </c>
      <c r="J60" s="27"/>
    </row>
    <row r="61" spans="1:10" hidden="1" x14ac:dyDescent="0.2">
      <c r="A61" s="17"/>
      <c r="B61" s="36" t="s">
        <v>70</v>
      </c>
      <c r="C61" s="21"/>
      <c r="D61" s="26"/>
      <c r="E61" s="23"/>
      <c r="F61" s="23"/>
      <c r="G61" s="23"/>
      <c r="H61" s="23"/>
      <c r="I61" s="24">
        <f t="shared" si="4"/>
        <v>0</v>
      </c>
      <c r="J61" s="27"/>
    </row>
    <row r="62" spans="1:10" ht="25.5" x14ac:dyDescent="0.2">
      <c r="A62" s="17"/>
      <c r="B62" s="36" t="s">
        <v>71</v>
      </c>
      <c r="C62" s="21">
        <v>2</v>
      </c>
      <c r="D62" s="26">
        <v>24020</v>
      </c>
      <c r="E62" s="23">
        <v>48040</v>
      </c>
      <c r="F62" s="23">
        <v>0</v>
      </c>
      <c r="G62" s="23">
        <v>0</v>
      </c>
      <c r="H62" s="23"/>
      <c r="I62" s="24">
        <f t="shared" si="4"/>
        <v>48040</v>
      </c>
      <c r="J62" s="27"/>
    </row>
    <row r="63" spans="1:10" hidden="1" x14ac:dyDescent="0.2">
      <c r="A63" s="17"/>
      <c r="B63" s="37" t="s">
        <v>72</v>
      </c>
      <c r="C63" s="21"/>
      <c r="D63" s="26"/>
      <c r="E63" s="23"/>
      <c r="F63" s="23"/>
      <c r="G63" s="23"/>
      <c r="H63" s="23"/>
      <c r="I63" s="24">
        <f t="shared" si="4"/>
        <v>0</v>
      </c>
      <c r="J63" s="27"/>
    </row>
    <row r="64" spans="1:10" ht="25.5" hidden="1" x14ac:dyDescent="0.2">
      <c r="A64" s="17"/>
      <c r="B64" s="36" t="s">
        <v>73</v>
      </c>
      <c r="C64" s="21"/>
      <c r="D64" s="26"/>
      <c r="E64" s="23"/>
      <c r="F64" s="23"/>
      <c r="G64" s="23"/>
      <c r="H64" s="23"/>
      <c r="I64" s="24">
        <f t="shared" si="4"/>
        <v>0</v>
      </c>
      <c r="J64" s="27"/>
    </row>
    <row r="65" spans="1:10" ht="25.5" hidden="1" x14ac:dyDescent="0.2">
      <c r="A65" s="17"/>
      <c r="B65" s="36" t="s">
        <v>74</v>
      </c>
      <c r="C65" s="21"/>
      <c r="D65" s="26"/>
      <c r="E65" s="23"/>
      <c r="F65" s="23"/>
      <c r="G65" s="23"/>
      <c r="H65" s="23"/>
      <c r="I65" s="24">
        <f t="shared" si="4"/>
        <v>0</v>
      </c>
      <c r="J65" s="27"/>
    </row>
    <row r="66" spans="1:10" ht="51" hidden="1" x14ac:dyDescent="0.2">
      <c r="A66" s="17"/>
      <c r="B66" s="38" t="s">
        <v>75</v>
      </c>
      <c r="C66" s="21"/>
      <c r="D66" s="26"/>
      <c r="E66" s="23"/>
      <c r="F66" s="23"/>
      <c r="G66" s="23"/>
      <c r="H66" s="23"/>
      <c r="I66" s="24"/>
      <c r="J66" s="27"/>
    </row>
    <row r="67" spans="1:10" ht="16.5" customHeight="1" x14ac:dyDescent="0.2">
      <c r="A67" s="17"/>
      <c r="B67" s="36" t="s">
        <v>76</v>
      </c>
      <c r="C67" s="21">
        <v>1</v>
      </c>
      <c r="D67" s="26">
        <v>24620</v>
      </c>
      <c r="E67" s="23">
        <v>24620</v>
      </c>
      <c r="F67" s="23">
        <v>0</v>
      </c>
      <c r="G67" s="23">
        <v>0</v>
      </c>
      <c r="H67" s="23"/>
      <c r="I67" s="24">
        <f t="shared" si="4"/>
        <v>24620</v>
      </c>
      <c r="J67" s="27"/>
    </row>
    <row r="68" spans="1:10" x14ac:dyDescent="0.2">
      <c r="A68" s="49" t="s">
        <v>77</v>
      </c>
      <c r="B68" s="50"/>
      <c r="C68" s="34">
        <f t="shared" ref="C68:I68" si="5">SUM(C69:C81)</f>
        <v>49.35</v>
      </c>
      <c r="D68" s="35">
        <f t="shared" si="5"/>
        <v>159862</v>
      </c>
      <c r="E68" s="29">
        <f t="shared" si="5"/>
        <v>1155242</v>
      </c>
      <c r="F68" s="29">
        <f t="shared" si="5"/>
        <v>21710.720000000001</v>
      </c>
      <c r="G68" s="29">
        <f t="shared" si="5"/>
        <v>227178</v>
      </c>
      <c r="H68" s="29">
        <f t="shared" si="5"/>
        <v>0</v>
      </c>
      <c r="I68" s="29">
        <f t="shared" si="5"/>
        <v>1404130.72</v>
      </c>
      <c r="J68" s="27"/>
    </row>
    <row r="69" spans="1:10" x14ac:dyDescent="0.2">
      <c r="A69" s="17"/>
      <c r="B69" s="36" t="s">
        <v>78</v>
      </c>
      <c r="C69" s="21">
        <v>2</v>
      </c>
      <c r="D69" s="26">
        <v>24020</v>
      </c>
      <c r="E69" s="23">
        <v>48040</v>
      </c>
      <c r="F69" s="23">
        <v>4227.5200000000004</v>
      </c>
      <c r="G69" s="23">
        <v>42755.6</v>
      </c>
      <c r="H69" s="23"/>
      <c r="I69" s="24">
        <f>E69+F69+G69+H69</f>
        <v>95023.12</v>
      </c>
      <c r="J69" s="27"/>
    </row>
    <row r="70" spans="1:10" ht="18.75" customHeight="1" x14ac:dyDescent="0.2">
      <c r="A70" s="17"/>
      <c r="B70" s="36" t="s">
        <v>79</v>
      </c>
      <c r="C70" s="21">
        <v>6</v>
      </c>
      <c r="D70" s="39" t="s">
        <v>80</v>
      </c>
      <c r="E70" s="23">
        <v>142410</v>
      </c>
      <c r="F70" s="23">
        <v>4557.12</v>
      </c>
      <c r="G70" s="23">
        <v>91142.399999999994</v>
      </c>
      <c r="H70" s="23"/>
      <c r="I70" s="24">
        <f t="shared" ref="I70:I81" si="6">E70+F70+G70+H70</f>
        <v>238109.52</v>
      </c>
      <c r="J70" s="27"/>
    </row>
    <row r="71" spans="1:10" ht="15.75" customHeight="1" x14ac:dyDescent="0.2">
      <c r="A71" s="17"/>
      <c r="B71" s="36" t="s">
        <v>81</v>
      </c>
      <c r="C71" s="21">
        <v>5</v>
      </c>
      <c r="D71" s="26">
        <v>23320</v>
      </c>
      <c r="E71" s="23">
        <v>116600</v>
      </c>
      <c r="F71" s="23">
        <v>979.44</v>
      </c>
      <c r="G71" s="23">
        <v>51304</v>
      </c>
      <c r="H71" s="23"/>
      <c r="I71" s="24">
        <f t="shared" si="6"/>
        <v>168883.44</v>
      </c>
      <c r="J71" s="27"/>
    </row>
    <row r="72" spans="1:10" ht="51" x14ac:dyDescent="0.2">
      <c r="A72" s="17"/>
      <c r="B72" s="36" t="s">
        <v>82</v>
      </c>
      <c r="C72" s="21">
        <v>5</v>
      </c>
      <c r="D72" s="26" t="s">
        <v>83</v>
      </c>
      <c r="E72" s="23">
        <v>117110</v>
      </c>
      <c r="F72" s="23">
        <v>1406</v>
      </c>
      <c r="G72" s="23">
        <v>0</v>
      </c>
      <c r="H72" s="23"/>
      <c r="I72" s="24">
        <f t="shared" si="6"/>
        <v>118516</v>
      </c>
      <c r="J72" s="27"/>
    </row>
    <row r="73" spans="1:10" x14ac:dyDescent="0.2">
      <c r="A73" s="17"/>
      <c r="B73" s="38" t="s">
        <v>84</v>
      </c>
      <c r="C73" s="21"/>
      <c r="D73" s="26"/>
      <c r="E73" s="23"/>
      <c r="F73" s="23"/>
      <c r="G73" s="23"/>
      <c r="H73" s="23"/>
      <c r="I73" s="24"/>
      <c r="J73" s="27"/>
    </row>
    <row r="74" spans="1:10" x14ac:dyDescent="0.2">
      <c r="A74" s="17"/>
      <c r="B74" s="36" t="s">
        <v>85</v>
      </c>
      <c r="C74" s="21">
        <v>4.5</v>
      </c>
      <c r="D74" s="26">
        <v>23320</v>
      </c>
      <c r="E74" s="23">
        <v>104940</v>
      </c>
      <c r="F74" s="23">
        <v>1399.2</v>
      </c>
      <c r="G74" s="23">
        <v>0</v>
      </c>
      <c r="H74" s="23"/>
      <c r="I74" s="24">
        <f t="shared" si="6"/>
        <v>106339.2</v>
      </c>
      <c r="J74" s="27"/>
    </row>
    <row r="75" spans="1:10" x14ac:dyDescent="0.2">
      <c r="A75" s="17"/>
      <c r="B75" s="36" t="s">
        <v>86</v>
      </c>
      <c r="C75" s="21">
        <v>17</v>
      </c>
      <c r="D75" s="26">
        <v>23320</v>
      </c>
      <c r="E75" s="23">
        <v>396440</v>
      </c>
      <c r="F75" s="23">
        <v>5130.3999999999996</v>
      </c>
      <c r="G75" s="23">
        <v>15857.6</v>
      </c>
      <c r="H75" s="23"/>
      <c r="I75" s="24">
        <f t="shared" si="6"/>
        <v>417428</v>
      </c>
      <c r="J75" s="27"/>
    </row>
    <row r="76" spans="1:10" hidden="1" x14ac:dyDescent="0.2">
      <c r="A76" s="17"/>
      <c r="B76" s="36" t="s">
        <v>84</v>
      </c>
      <c r="C76" s="21"/>
      <c r="D76" s="26">
        <v>19242</v>
      </c>
      <c r="E76" s="23"/>
      <c r="F76" s="23"/>
      <c r="G76" s="23"/>
      <c r="H76" s="23"/>
      <c r="I76" s="24">
        <f t="shared" si="6"/>
        <v>0</v>
      </c>
      <c r="J76" s="27"/>
    </row>
    <row r="77" spans="1:10" x14ac:dyDescent="0.2">
      <c r="A77" s="17"/>
      <c r="B77" s="36" t="s">
        <v>87</v>
      </c>
      <c r="C77" s="21">
        <v>4.25</v>
      </c>
      <c r="D77" s="26">
        <v>23320</v>
      </c>
      <c r="E77" s="23">
        <v>99110</v>
      </c>
      <c r="F77" s="23">
        <v>1399.2</v>
      </c>
      <c r="G77" s="23">
        <v>0</v>
      </c>
      <c r="H77" s="23"/>
      <c r="I77" s="24">
        <f t="shared" si="6"/>
        <v>100509.2</v>
      </c>
      <c r="J77" s="27"/>
    </row>
    <row r="78" spans="1:10" x14ac:dyDescent="0.2">
      <c r="A78" s="17"/>
      <c r="B78" s="36" t="s">
        <v>88</v>
      </c>
      <c r="C78" s="21">
        <v>5.6</v>
      </c>
      <c r="D78" s="26">
        <v>23320</v>
      </c>
      <c r="E78" s="23">
        <v>130592</v>
      </c>
      <c r="F78" s="23">
        <v>2611.84</v>
      </c>
      <c r="G78" s="23">
        <v>26118.400000000001</v>
      </c>
      <c r="H78" s="23"/>
      <c r="I78" s="24">
        <f t="shared" si="6"/>
        <v>159322.23999999999</v>
      </c>
      <c r="J78" s="27"/>
    </row>
    <row r="79" spans="1:10" hidden="1" x14ac:dyDescent="0.2">
      <c r="A79" s="17"/>
      <c r="B79" s="40" t="s">
        <v>89</v>
      </c>
      <c r="C79" s="21"/>
      <c r="D79" s="26"/>
      <c r="E79" s="23"/>
      <c r="F79" s="23"/>
      <c r="G79" s="23"/>
      <c r="H79" s="23"/>
      <c r="I79" s="24">
        <f t="shared" si="6"/>
        <v>0</v>
      </c>
      <c r="J79" s="27"/>
    </row>
    <row r="80" spans="1:10" hidden="1" x14ac:dyDescent="0.2">
      <c r="A80" s="17"/>
      <c r="B80" s="36" t="s">
        <v>90</v>
      </c>
      <c r="C80" s="21"/>
      <c r="D80" s="26"/>
      <c r="E80" s="23"/>
      <c r="F80" s="23"/>
      <c r="G80" s="23"/>
      <c r="H80" s="23"/>
      <c r="I80" s="24">
        <f t="shared" si="6"/>
        <v>0</v>
      </c>
      <c r="J80" s="27"/>
    </row>
    <row r="81" spans="1:10" hidden="1" x14ac:dyDescent="0.2">
      <c r="A81" s="17"/>
      <c r="B81" s="36" t="s">
        <v>91</v>
      </c>
      <c r="C81" s="21"/>
      <c r="D81" s="26"/>
      <c r="E81" s="23"/>
      <c r="F81" s="23"/>
      <c r="G81" s="23"/>
      <c r="H81" s="23"/>
      <c r="I81" s="24">
        <f t="shared" si="6"/>
        <v>0</v>
      </c>
      <c r="J81" s="27"/>
    </row>
    <row r="82" spans="1:10" x14ac:dyDescent="0.2">
      <c r="A82" s="17"/>
      <c r="B82" s="41" t="s">
        <v>92</v>
      </c>
      <c r="C82" s="42">
        <f t="shared" ref="C82:I82" si="7">C23+C42+C51+C68</f>
        <v>89.1</v>
      </c>
      <c r="D82" s="35">
        <f t="shared" si="7"/>
        <v>857850</v>
      </c>
      <c r="E82" s="29">
        <f t="shared" si="7"/>
        <v>3970533.65</v>
      </c>
      <c r="F82" s="29">
        <f t="shared" si="7"/>
        <v>956006.2300000001</v>
      </c>
      <c r="G82" s="29">
        <f t="shared" si="7"/>
        <v>676008.97</v>
      </c>
      <c r="H82" s="29">
        <f t="shared" si="7"/>
        <v>0</v>
      </c>
      <c r="I82" s="29">
        <f t="shared" si="7"/>
        <v>5602548.8499999996</v>
      </c>
      <c r="J82" s="27"/>
    </row>
    <row r="83" spans="1:10" x14ac:dyDescent="0.2">
      <c r="A83" s="43"/>
      <c r="B83" s="44"/>
      <c r="C83" s="45"/>
      <c r="D83" s="45"/>
      <c r="E83" s="46"/>
      <c r="F83" s="46"/>
      <c r="G83" s="46"/>
      <c r="H83" s="46"/>
      <c r="I83" s="46"/>
      <c r="J83" s="47"/>
    </row>
    <row r="86" spans="1:10" ht="14.25" x14ac:dyDescent="0.2">
      <c r="A86" s="48"/>
      <c r="D86" s="48"/>
    </row>
  </sheetData>
  <mergeCells count="21">
    <mergeCell ref="C10:D10"/>
    <mergeCell ref="E10:F10"/>
    <mergeCell ref="G1:J1"/>
    <mergeCell ref="G2:J2"/>
    <mergeCell ref="G3:J3"/>
    <mergeCell ref="B7:I7"/>
    <mergeCell ref="A8:J8"/>
    <mergeCell ref="A11:B11"/>
    <mergeCell ref="E11:F11"/>
    <mergeCell ref="B20:B21"/>
    <mergeCell ref="C20:C21"/>
    <mergeCell ref="D20:D21"/>
    <mergeCell ref="E20:E21"/>
    <mergeCell ref="F20:G20"/>
    <mergeCell ref="A68:B68"/>
    <mergeCell ref="H20:H21"/>
    <mergeCell ref="I20:I21"/>
    <mergeCell ref="J20:J21"/>
    <mergeCell ref="A23:B23"/>
    <mergeCell ref="A42:B42"/>
    <mergeCell ref="A51:B51"/>
  </mergeCells>
  <pageMargins left="0.19685039370078741" right="0" top="0.19685039370078741" bottom="0" header="0" footer="0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75</vt:lpstr>
      <vt:lpstr>'75'!Заголовки_для_печати</vt:lpstr>
      <vt:lpstr>'75'!Область_печати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User-PK</dc:creator>
  <cp:lastModifiedBy>User-PK</cp:lastModifiedBy>
  <cp:lastPrinted>2025-10-27T07:32:27Z</cp:lastPrinted>
  <dcterms:created xsi:type="dcterms:W3CDTF">2025-10-27T07:26:53Z</dcterms:created>
  <dcterms:modified xsi:type="dcterms:W3CDTF">2025-10-27T07:32:35Z</dcterms:modified>
</cp:coreProperties>
</file>